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G34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3" i="1" l="1"/>
  <c r="G9" i="1"/>
  <c r="K37" i="1" l="1"/>
  <c r="J37" i="1"/>
  <c r="I37" i="1"/>
  <c r="H37" i="1"/>
  <c r="G37" i="1"/>
  <c r="K28" i="1"/>
  <c r="J28" i="1"/>
  <c r="I28" i="1"/>
  <c r="H28" i="1"/>
  <c r="G28" i="1"/>
  <c r="M37" i="1" l="1"/>
  <c r="M33" i="1"/>
  <c r="M28" i="1"/>
  <c r="M9" i="1"/>
  <c r="K39" i="1"/>
  <c r="I39" i="1"/>
  <c r="H39" i="1"/>
  <c r="J39" i="1"/>
  <c r="G39" i="1"/>
  <c r="L37" i="1"/>
  <c r="L33" i="1"/>
  <c r="L28" i="1"/>
  <c r="L9" i="1"/>
  <c r="L39" i="1" l="1"/>
  <c r="M39" i="1"/>
</calcChain>
</file>

<file path=xl/sharedStrings.xml><?xml version="1.0" encoding="utf-8"?>
<sst xmlns="http://schemas.openxmlformats.org/spreadsheetml/2006/main" count="51" uniqueCount="44">
  <si>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</si>
  <si>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</si>
  <si>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</si>
  <si>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</si>
  <si>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</si>
  <si>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</si>
  <si>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</si>
  <si>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</si>
  <si>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</si>
  <si>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</si>
  <si>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</si>
  <si>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</si>
  <si>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</si>
  <si>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</si>
  <si>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</si>
  <si>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</si>
  <si>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</si>
  <si>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</si>
  <si>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</si>
  <si>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</si>
  <si>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</si>
  <si>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</si>
  <si>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GESTION Y ADMINISTRACION DE RECURSOS HIDRICOS</t>
  </si>
  <si>
    <t>EQUIPO DE COMPUTO Y DE TECNOLOGIAS DE LA INFORMAC</t>
  </si>
  <si>
    <t>VEHICULOS Y EQUIPO TERRESTRE</t>
  </si>
  <si>
    <t>TERRENOS</t>
  </si>
  <si>
    <t>E0002</t>
  </si>
  <si>
    <t>ABASTECIMIENTO Y SUMINISTRO DE AGUA DE CALIDAD</t>
  </si>
  <si>
    <t>EQUIPOS Y APARATOS AUDIOVISUALES</t>
  </si>
  <si>
    <t>EQUIPO MEDICO Y DE LABORATORIO</t>
  </si>
  <si>
    <t>MAQUINARIA Y EQUIPO INDUSTRIAL</t>
  </si>
  <si>
    <t>EQUIPO DE COMUNICACION Y TELECOMUNICACION</t>
  </si>
  <si>
    <t>EQ DE GENERACION ELECTRICA, APARATOS Y ACCES ELECT</t>
  </si>
  <si>
    <t>OTROS EQUIPOS</t>
  </si>
  <si>
    <t>SOFTWARE</t>
  </si>
  <si>
    <t>E0003</t>
  </si>
  <si>
    <t>ADMINISTRACION DE RECURSOS FINANCIEROS</t>
  </si>
  <si>
    <t>E0004</t>
  </si>
  <si>
    <t>GESTION COMERCIAL DE SERVICIOS A USUARIOS</t>
  </si>
  <si>
    <t>OTROS EQUIPOS DE TRANSPORTE</t>
  </si>
  <si>
    <t>DIRECCION TECNICA</t>
  </si>
  <si>
    <t>CONS D OBRS P EL ABS DE AGUA, PETRO, GS, ELE Y TEL</t>
  </si>
  <si>
    <t>ESTU, FORM Y EVA D PROYE PRODU NO INCL EN CONCEP A</t>
  </si>
  <si>
    <t>Sistema de Agua Potable y Alcantarillado de San Francisco del Rincón,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</si>
</sst>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workbookViewId="0">
      <selection activeCell="A35" sqref="A35:M3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80000</v>
      </c>
      <c r="H9" s="36">
        <v>80000</v>
      </c>
      <c r="I9" s="36">
        <v>79827.58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5410</v>
      </c>
      <c r="F10" s="30" t="s">
        <v>24</v>
      </c>
      <c r="G10" s="35">
        <f>+H10</f>
        <v>0</v>
      </c>
      <c r="H10" s="36">
        <v>0</v>
      </c>
      <c r="I10" s="36">
        <v>712241.38</v>
      </c>
      <c r="J10" s="36">
        <v>712241.38</v>
      </c>
      <c r="K10" s="36">
        <v>712241.38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5810</v>
      </c>
      <c r="F11" s="30" t="s">
        <v>25</v>
      </c>
      <c r="G11" s="35">
        <f>+H11</f>
        <v>580000</v>
      </c>
      <c r="H11" s="36">
        <v>580000</v>
      </c>
      <c r="I11" s="36">
        <v>580000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2.5" x14ac:dyDescent="0.2">
      <c r="B12" s="32" t="s">
        <v>26</v>
      </c>
      <c r="C12" s="33"/>
      <c r="D12" s="34" t="s">
        <v>27</v>
      </c>
      <c r="E12" s="29">
        <v>5150</v>
      </c>
      <c r="F12" s="30" t="s">
        <v>23</v>
      </c>
      <c r="G12" s="35">
        <f>+H12</f>
        <v>100000</v>
      </c>
      <c r="H12" s="36">
        <v>100000</v>
      </c>
      <c r="I12" s="36">
        <v>100000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5210</v>
      </c>
      <c r="F13" s="30" t="s">
        <v>28</v>
      </c>
      <c r="G13" s="35">
        <f>+H13</f>
        <v>7000</v>
      </c>
      <c r="H13" s="36">
        <v>7000</v>
      </c>
      <c r="I13" s="36">
        <v>7000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5310</v>
      </c>
      <c r="F14" s="30" t="s">
        <v>29</v>
      </c>
      <c r="G14" s="35">
        <f>+H14</f>
        <v>20800</v>
      </c>
      <c r="H14" s="36">
        <v>20800</v>
      </c>
      <c r="I14" s="36">
        <v>20800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5410</v>
      </c>
      <c r="F15" s="30" t="s">
        <v>24</v>
      </c>
      <c r="G15" s="35">
        <f>+H15</f>
        <v>600000</v>
      </c>
      <c r="H15" s="36">
        <v>600000</v>
      </c>
      <c r="I15" s="36">
        <v>590150.07999999996</v>
      </c>
      <c r="J15" s="36">
        <v>409396.55</v>
      </c>
      <c r="K15" s="36">
        <v>409396.55</v>
      </c>
      <c r="L15" s="37">
        <f>IFERROR(K15/H15,0)</f>
        <v>0.68232758333333332</v>
      </c>
      <c r="M15" s="38">
        <f>IFERROR(K15/I15,0)</f>
        <v>0.69371599509060478</v>
      </c>
    </row>
    <row r="16" spans="2:13" x14ac:dyDescent="0.2">
      <c r="B16" s="32"/>
      <c r="C16" s="33"/>
      <c r="D16" s="34"/>
      <c r="E16" s="29">
        <v>5620</v>
      </c>
      <c r="F16" s="30" t="s">
        <v>30</v>
      </c>
      <c r="G16" s="35">
        <f>+H16</f>
        <v>200000</v>
      </c>
      <c r="H16" s="36">
        <v>200000</v>
      </c>
      <c r="I16" s="36">
        <v>200000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5650</v>
      </c>
      <c r="F17" s="30" t="s">
        <v>31</v>
      </c>
      <c r="G17" s="35">
        <f>+H17</f>
        <v>15000</v>
      </c>
      <c r="H17" s="36">
        <v>15000</v>
      </c>
      <c r="I17" s="36">
        <v>15000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22.5" x14ac:dyDescent="0.2">
      <c r="B18" s="32"/>
      <c r="C18" s="33"/>
      <c r="D18" s="34"/>
      <c r="E18" s="29">
        <v>5660</v>
      </c>
      <c r="F18" s="30" t="s">
        <v>32</v>
      </c>
      <c r="G18" s="35">
        <f>+H18</f>
        <v>300000</v>
      </c>
      <c r="H18" s="36">
        <v>300000</v>
      </c>
      <c r="I18" s="36">
        <v>300000</v>
      </c>
      <c r="J18" s="36">
        <v>73270.5</v>
      </c>
      <c r="K18" s="36">
        <v>73270.5</v>
      </c>
      <c r="L18" s="37">
        <f>IFERROR(K18/H18,0)</f>
        <v>0.24423500000000001</v>
      </c>
      <c r="M18" s="38">
        <f>IFERROR(K18/I18,0)</f>
        <v>0.24423500000000001</v>
      </c>
    </row>
    <row r="19" spans="2:13" x14ac:dyDescent="0.2">
      <c r="B19" s="32"/>
      <c r="C19" s="33"/>
      <c r="D19" s="34"/>
      <c r="E19" s="29">
        <v>5690</v>
      </c>
      <c r="F19" s="30" t="s">
        <v>33</v>
      </c>
      <c r="G19" s="35">
        <f>+H19</f>
        <v>645000</v>
      </c>
      <c r="H19" s="36">
        <v>645000</v>
      </c>
      <c r="I19" s="36">
        <v>645000</v>
      </c>
      <c r="J19" s="36">
        <v>415191.88</v>
      </c>
      <c r="K19" s="36">
        <v>415191.88</v>
      </c>
      <c r="L19" s="37">
        <f>IFERROR(K19/H19,0)</f>
        <v>0.64370834108527131</v>
      </c>
      <c r="M19" s="38">
        <f>IFERROR(K19/I19,0)</f>
        <v>0.64370834108527131</v>
      </c>
    </row>
    <row r="20" spans="2:13" x14ac:dyDescent="0.2">
      <c r="B20" s="32"/>
      <c r="C20" s="33"/>
      <c r="D20" s="34"/>
      <c r="E20" s="29">
        <v>5910</v>
      </c>
      <c r="F20" s="30" t="s">
        <v>34</v>
      </c>
      <c r="G20" s="35">
        <f>+H20</f>
        <v>0</v>
      </c>
      <c r="H20" s="36">
        <v>0</v>
      </c>
      <c r="I20" s="36">
        <v>59849.919999999998</v>
      </c>
      <c r="J20" s="36">
        <v>42567.92</v>
      </c>
      <c r="K20" s="36">
        <v>42567.92</v>
      </c>
      <c r="L20" s="37">
        <f>IFERROR(K20/H20,0)</f>
        <v>0</v>
      </c>
      <c r="M20" s="38">
        <f>IFERROR(K20/I20,0)</f>
        <v>0.7112443926407922</v>
      </c>
    </row>
    <row r="21" spans="2:13" ht="22.5" x14ac:dyDescent="0.2">
      <c r="B21" s="32" t="s">
        <v>35</v>
      </c>
      <c r="C21" s="33"/>
      <c r="D21" s="34" t="s">
        <v>36</v>
      </c>
      <c r="E21" s="29">
        <v>5150</v>
      </c>
      <c r="F21" s="30" t="s">
        <v>23</v>
      </c>
      <c r="G21" s="35">
        <f>+H21</f>
        <v>80000</v>
      </c>
      <c r="H21" s="36">
        <v>80000</v>
      </c>
      <c r="I21" s="36">
        <v>86212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34"/>
      <c r="E22" s="29">
        <v>5910</v>
      </c>
      <c r="F22" s="30" t="s">
        <v>34</v>
      </c>
      <c r="G22" s="35">
        <f>+H22</f>
        <v>40000</v>
      </c>
      <c r="H22" s="36">
        <v>40000</v>
      </c>
      <c r="I22" s="36">
        <v>50000</v>
      </c>
      <c r="J22" s="36">
        <v>9849.92</v>
      </c>
      <c r="K22" s="36">
        <v>9849.92</v>
      </c>
      <c r="L22" s="37">
        <f>IFERROR(K22/H22,0)</f>
        <v>0.24624799999999999</v>
      </c>
      <c r="M22" s="38">
        <f>IFERROR(K22/I22,0)</f>
        <v>0.19699839999999999</v>
      </c>
    </row>
    <row r="23" spans="2:13" ht="22.5" x14ac:dyDescent="0.2">
      <c r="B23" s="32" t="s">
        <v>37</v>
      </c>
      <c r="C23" s="33"/>
      <c r="D23" s="34" t="s">
        <v>38</v>
      </c>
      <c r="E23" s="29">
        <v>5150</v>
      </c>
      <c r="F23" s="30" t="s">
        <v>23</v>
      </c>
      <c r="G23" s="35">
        <f>+H23</f>
        <v>80000</v>
      </c>
      <c r="H23" s="36">
        <v>80000</v>
      </c>
      <c r="I23" s="36">
        <v>100000</v>
      </c>
      <c r="J23" s="36">
        <v>21945.23</v>
      </c>
      <c r="K23" s="36">
        <v>21945.23</v>
      </c>
      <c r="L23" s="37">
        <f>IFERROR(K23/H23,0)</f>
        <v>0.27431537499999997</v>
      </c>
      <c r="M23" s="38">
        <f>IFERROR(K23/I23,0)</f>
        <v>0.21945229999999999</v>
      </c>
    </row>
    <row r="24" spans="2:13" x14ac:dyDescent="0.2">
      <c r="B24" s="32"/>
      <c r="C24" s="33"/>
      <c r="D24" s="34"/>
      <c r="E24" s="29">
        <v>5410</v>
      </c>
      <c r="F24" s="30" t="s">
        <v>24</v>
      </c>
      <c r="G24" s="35">
        <f>+H24</f>
        <v>0</v>
      </c>
      <c r="H24" s="36">
        <v>0</v>
      </c>
      <c r="I24" s="36">
        <v>401206.9</v>
      </c>
      <c r="J24" s="36">
        <v>401206.9</v>
      </c>
      <c r="K24" s="36">
        <v>401206.9</v>
      </c>
      <c r="L24" s="37">
        <f>IFERROR(K24/H24,0)</f>
        <v>0</v>
      </c>
      <c r="M24" s="38">
        <f>IFERROR(K24/I24,0)</f>
        <v>1</v>
      </c>
    </row>
    <row r="25" spans="2:13" x14ac:dyDescent="0.2">
      <c r="B25" s="32"/>
      <c r="C25" s="33"/>
      <c r="D25" s="34"/>
      <c r="E25" s="29">
        <v>5490</v>
      </c>
      <c r="F25" s="30" t="s">
        <v>39</v>
      </c>
      <c r="G25" s="35">
        <f>+H25</f>
        <v>90000</v>
      </c>
      <c r="H25" s="36">
        <v>90000</v>
      </c>
      <c r="I25" s="36">
        <v>90000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39"/>
      <c r="F26" s="40"/>
      <c r="G26" s="44"/>
      <c r="H26" s="44"/>
      <c r="I26" s="44"/>
      <c r="J26" s="44"/>
      <c r="K26" s="44"/>
      <c r="L26" s="41"/>
      <c r="M26" s="42"/>
    </row>
    <row r="27" spans="2:13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67" t="s">
        <v>14</v>
      </c>
      <c r="C28" s="68"/>
      <c r="D28" s="68"/>
      <c r="E28" s="68"/>
      <c r="F28" s="68"/>
      <c r="G28" s="7">
        <f>SUM(G9:G25)</f>
        <v>2837800</v>
      </c>
      <c r="H28" s="7">
        <f>SUM(H9:H25)</f>
        <v>2837800</v>
      </c>
      <c r="I28" s="7">
        <f>SUM(I9:I25)</f>
        <v>4037287.86</v>
      </c>
      <c r="J28" s="7">
        <f>SUM(J9:J25)</f>
        <v>2085670.2799999998</v>
      </c>
      <c r="K28" s="7">
        <f>SUM(K9:K25)</f>
        <v>2085670.2799999998</v>
      </c>
      <c r="L28" s="8">
        <f>IFERROR(K28/H28,0)</f>
        <v>0.7349602790894354</v>
      </c>
      <c r="M28" s="9">
        <f>IFERROR(K28/I28,0)</f>
        <v>0.51660182586039327</v>
      </c>
    </row>
    <row r="29" spans="2:13" ht="4.9000000000000004" customHeight="1" x14ac:dyDescent="0.2">
      <c r="B29" s="32"/>
      <c r="C29" s="33"/>
      <c r="D29" s="27"/>
      <c r="E29" s="43"/>
      <c r="F29" s="27"/>
      <c r="G29" s="27"/>
      <c r="H29" s="27"/>
      <c r="I29" s="27"/>
      <c r="J29" s="27"/>
      <c r="K29" s="27"/>
      <c r="L29" s="27"/>
      <c r="M29" s="28"/>
    </row>
    <row r="30" spans="2:13" ht="13.15" customHeight="1" x14ac:dyDescent="0.2">
      <c r="B30" s="69" t="s">
        <v>15</v>
      </c>
      <c r="C30" s="66"/>
      <c r="D30" s="66"/>
      <c r="E30" s="21"/>
      <c r="F30" s="26"/>
      <c r="G30" s="27"/>
      <c r="H30" s="27"/>
      <c r="I30" s="27"/>
      <c r="J30" s="27"/>
      <c r="K30" s="27"/>
      <c r="L30" s="27"/>
      <c r="M30" s="28"/>
    </row>
    <row r="31" spans="2:13" ht="13.15" customHeight="1" x14ac:dyDescent="0.2">
      <c r="B31" s="25"/>
      <c r="C31" s="66" t="s">
        <v>16</v>
      </c>
      <c r="D31" s="66"/>
      <c r="E31" s="21"/>
      <c r="F31" s="26"/>
      <c r="G31" s="27"/>
      <c r="H31" s="27"/>
      <c r="I31" s="27"/>
      <c r="J31" s="27"/>
      <c r="K31" s="27"/>
      <c r="L31" s="27"/>
      <c r="M31" s="28"/>
    </row>
    <row r="32" spans="2:13" ht="6" customHeight="1" x14ac:dyDescent="0.2">
      <c r="B32" s="45"/>
      <c r="C32" s="46"/>
      <c r="D32" s="46"/>
      <c r="E32" s="39"/>
      <c r="F32" s="46"/>
      <c r="G32" s="27"/>
      <c r="H32" s="27"/>
      <c r="I32" s="27"/>
      <c r="J32" s="27"/>
      <c r="K32" s="27"/>
      <c r="L32" s="27"/>
      <c r="M32" s="28"/>
    </row>
    <row r="33" spans="2:13" x14ac:dyDescent="0.2">
      <c r="B33" s="32" t="s">
        <v>26</v>
      </c>
      <c r="C33" s="33"/>
      <c r="D33" s="27" t="s">
        <v>40</v>
      </c>
      <c r="E33" s="43">
        <v>6130</v>
      </c>
      <c r="F33" s="27" t="s">
        <v>41</v>
      </c>
      <c r="G33" s="35">
        <f>+H33</f>
        <v>7337430.7000000002</v>
      </c>
      <c r="H33" s="36">
        <v>7337430.7000000002</v>
      </c>
      <c r="I33" s="36">
        <v>41187505.969999999</v>
      </c>
      <c r="J33" s="36">
        <v>7905921.3099999996</v>
      </c>
      <c r="K33" s="36">
        <v>7905921.3099999996</v>
      </c>
      <c r="L33" s="37">
        <f>IFERROR(K33/H33,0)</f>
        <v>1.0774781573064804</v>
      </c>
      <c r="M33" s="38">
        <f>IFERROR(K33/I33,0)</f>
        <v>0.19194950322455759</v>
      </c>
    </row>
    <row r="34" spans="2:13" ht="22.5" x14ac:dyDescent="0.2">
      <c r="B34" s="32"/>
      <c r="C34" s="33"/>
      <c r="D34" s="27"/>
      <c r="E34" s="43">
        <v>6310</v>
      </c>
      <c r="F34" s="27" t="s">
        <v>42</v>
      </c>
      <c r="G34" s="35">
        <f>+H34</f>
        <v>5000000</v>
      </c>
      <c r="H34" s="36">
        <v>5000000</v>
      </c>
      <c r="I34" s="36">
        <v>6889047.6299999999</v>
      </c>
      <c r="J34" s="36">
        <v>421069.79</v>
      </c>
      <c r="K34" s="36">
        <v>421069.79</v>
      </c>
      <c r="L34" s="37">
        <f>IFERROR(K34/H34,0)</f>
        <v>8.4213957999999992E-2</v>
      </c>
      <c r="M34" s="38">
        <f>IFERROR(K34/I34,0)</f>
        <v>6.1121625602695968E-2</v>
      </c>
    </row>
    <row r="35" spans="2:13" x14ac:dyDescent="0.2">
      <c r="B35" s="32"/>
      <c r="C35" s="33"/>
      <c r="D35" s="27"/>
      <c r="E35" s="43"/>
      <c r="F35" s="27"/>
      <c r="G35" s="44"/>
      <c r="H35" s="44"/>
      <c r="I35" s="44"/>
      <c r="J35" s="44"/>
      <c r="K35" s="44"/>
      <c r="L35" s="41"/>
      <c r="M35" s="42"/>
    </row>
    <row r="36" spans="2:13" x14ac:dyDescent="0.2">
      <c r="B36" s="47"/>
      <c r="C36" s="48"/>
      <c r="D36" s="49"/>
      <c r="E36" s="50"/>
      <c r="F36" s="49"/>
      <c r="G36" s="49"/>
      <c r="H36" s="49"/>
      <c r="I36" s="49"/>
      <c r="J36" s="49"/>
      <c r="K36" s="49"/>
      <c r="L36" s="49"/>
      <c r="M36" s="51"/>
    </row>
    <row r="37" spans="2:13" x14ac:dyDescent="0.2">
      <c r="B37" s="67" t="s">
        <v>17</v>
      </c>
      <c r="C37" s="68"/>
      <c r="D37" s="68"/>
      <c r="E37" s="68"/>
      <c r="F37" s="68"/>
      <c r="G37" s="7">
        <f>SUM(G33:G34)</f>
        <v>12337430.699999999</v>
      </c>
      <c r="H37" s="7">
        <f>SUM(H33:H34)</f>
        <v>12337430.699999999</v>
      </c>
      <c r="I37" s="7">
        <f>SUM(I33:I34)</f>
        <v>48076553.600000001</v>
      </c>
      <c r="J37" s="7">
        <f>SUM(J33:J34)</f>
        <v>8326991.0999999996</v>
      </c>
      <c r="K37" s="7">
        <f>SUM(K33:K34)</f>
        <v>8326991.0999999996</v>
      </c>
      <c r="L37" s="8">
        <f>IFERROR(K37/H37,0)</f>
        <v>0.67493721362909054</v>
      </c>
      <c r="M37" s="9">
        <f>IFERROR(K37/I37,0)</f>
        <v>0.17320274596388704</v>
      </c>
    </row>
    <row r="38" spans="2:13" x14ac:dyDescent="0.2">
      <c r="B38" s="4"/>
      <c r="C38" s="5"/>
      <c r="D38" s="2"/>
      <c r="E38" s="6"/>
      <c r="F38" s="2"/>
      <c r="G38" s="2"/>
      <c r="H38" s="2"/>
      <c r="I38" s="2"/>
      <c r="J38" s="2"/>
      <c r="K38" s="2"/>
      <c r="L38" s="2"/>
      <c r="M38" s="3"/>
    </row>
    <row r="39" spans="2:13" x14ac:dyDescent="0.2">
      <c r="B39" s="52" t="s">
        <v>18</v>
      </c>
      <c r="C39" s="53"/>
      <c r="D39" s="53"/>
      <c r="E39" s="53"/>
      <c r="F39" s="53"/>
      <c r="G39" s="10">
        <f>+G28+G37</f>
        <v>15175230.699999999</v>
      </c>
      <c r="H39" s="10">
        <f>+H28+H37</f>
        <v>15175230.699999999</v>
      </c>
      <c r="I39" s="10">
        <f>+I28+I37</f>
        <v>52113841.460000001</v>
      </c>
      <c r="J39" s="10">
        <f>+J28+J37</f>
        <v>10412661.379999999</v>
      </c>
      <c r="K39" s="10">
        <f>+K28+K37</f>
        <v>10412661.379999999</v>
      </c>
      <c r="L39" s="11">
        <f>IFERROR(K39/H39,0)</f>
        <v>0.68616165288347142</v>
      </c>
      <c r="M39" s="12">
        <f>IFERROR(K39/I39,0)</f>
        <v>0.19980606089060315</v>
      </c>
    </row>
    <row r="40" spans="2:13" x14ac:dyDescent="0.2">
      <c r="B40" s="13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6"/>
    </row>
    <row r="41" spans="2:13" ht="15" x14ac:dyDescent="0.25">
      <c r="B41" s="17" t="s">
        <v>19</v>
      </c>
      <c r="C41" s="17"/>
      <c r="D41" s="18"/>
      <c r="E41" s="19"/>
      <c r="F41" s="18"/>
      <c r="G41" s="18"/>
      <c r="H41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9:F39"/>
    <mergeCell ref="K3:K5"/>
    <mergeCell ref="L3:M3"/>
    <mergeCell ref="L4:L5"/>
    <mergeCell ref="M4:M5"/>
    <mergeCell ref="B6:D6"/>
    <mergeCell ref="J6:K6"/>
    <mergeCell ref="C7:D7"/>
    <mergeCell ref="B28:F28"/>
    <mergeCell ref="B30:D30"/>
    <mergeCell ref="C31:D31"/>
    <mergeCell ref="B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GAF01</cp:lastModifiedBy>
  <dcterms:created xsi:type="dcterms:W3CDTF">2020-08-06T19:52:58Z</dcterms:created>
  <dcterms:modified xsi:type="dcterms:W3CDTF">2023-04-27T23:15:06Z</dcterms:modified>
</cp:coreProperties>
</file>